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nahaddad/Desktop/"/>
    </mc:Choice>
  </mc:AlternateContent>
  <xr:revisionPtr revIDLastSave="0" documentId="8_{D5370438-7235-2B49-9B80-A7307EC1C73C}" xr6:coauthVersionLast="47" xr6:coauthVersionMax="47" xr10:uidLastSave="{00000000-0000-0000-0000-000000000000}"/>
  <bookViews>
    <workbookView xWindow="0" yWindow="740" windowWidth="23040" windowHeight="9060" activeTab="4" xr2:uid="{BFCB80E3-6847-431D-AA05-2D2617CFD80F}"/>
  </bookViews>
  <sheets>
    <sheet name="bedroom" sheetId="1" r:id="rId1"/>
    <sheet name="living room" sheetId="2" r:id="rId2"/>
    <sheet name="bathroom" sheetId="3" r:id="rId3"/>
    <sheet name="kitchen" sheetId="4" r:id="rId4"/>
    <sheet name="important detail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5" l="1"/>
  <c r="B16" i="5"/>
  <c r="B15" i="5"/>
  <c r="I13" i="5"/>
  <c r="G13" i="5"/>
  <c r="E13" i="5"/>
  <c r="F6" i="5"/>
  <c r="B6" i="5"/>
  <c r="B8" i="5" s="1"/>
  <c r="B13" i="4"/>
  <c r="B14" i="4" s="1"/>
  <c r="B15" i="4" s="1"/>
  <c r="B16" i="4" s="1"/>
  <c r="B12" i="4"/>
  <c r="G5" i="3"/>
  <c r="G6" i="3" s="1"/>
  <c r="G7" i="3" s="1"/>
  <c r="G3" i="3"/>
  <c r="B14" i="2"/>
  <c r="B15" i="2" s="1"/>
  <c r="B13" i="2"/>
  <c r="B11" i="2"/>
  <c r="E14" i="1"/>
  <c r="C15" i="1" s="1"/>
  <c r="B13" i="1"/>
  <c r="D4" i="1"/>
  <c r="D6" i="1" s="1"/>
  <c r="D5" i="1"/>
  <c r="D3" i="1"/>
  <c r="D4" i="4"/>
  <c r="D5" i="4"/>
  <c r="D3" i="4"/>
  <c r="D6" i="4" s="1"/>
  <c r="D4" i="3"/>
  <c r="D6" i="3" s="1"/>
  <c r="D5" i="3"/>
  <c r="D3" i="3"/>
  <c r="D4" i="2"/>
  <c r="D5" i="2"/>
  <c r="D3" i="2"/>
  <c r="G3" i="2" s="1"/>
  <c r="H3" i="1" l="1"/>
  <c r="G3" i="4"/>
  <c r="D6" i="2"/>
</calcChain>
</file>

<file path=xl/sharedStrings.xml><?xml version="1.0" encoding="utf-8"?>
<sst xmlns="http://schemas.openxmlformats.org/spreadsheetml/2006/main" count="162" uniqueCount="76">
  <si>
    <t>bedroom</t>
  </si>
  <si>
    <t>equipment</t>
  </si>
  <si>
    <t>wire</t>
  </si>
  <si>
    <t>LED light bulb</t>
  </si>
  <si>
    <t>ordinary switch</t>
  </si>
  <si>
    <t>QTY</t>
  </si>
  <si>
    <t>price</t>
  </si>
  <si>
    <t>cost</t>
  </si>
  <si>
    <t>total cost</t>
  </si>
  <si>
    <t>living room</t>
  </si>
  <si>
    <t>bathroom</t>
  </si>
  <si>
    <t>kitchen</t>
  </si>
  <si>
    <t xml:space="preserve"> </t>
  </si>
  <si>
    <t>energy</t>
  </si>
  <si>
    <t>wire 8m2</t>
  </si>
  <si>
    <t>2 LED bulbs</t>
  </si>
  <si>
    <t>1 switch</t>
  </si>
  <si>
    <t>6 JDS</t>
  </si>
  <si>
    <t xml:space="preserve">3 JDS </t>
  </si>
  <si>
    <t>0.5 JDS</t>
  </si>
  <si>
    <t>JDS</t>
  </si>
  <si>
    <t>THE POWER FOR THE LED LIGHT</t>
  </si>
  <si>
    <t>1 LED</t>
  </si>
  <si>
    <t>14w</t>
  </si>
  <si>
    <t>time used per day</t>
  </si>
  <si>
    <t>5 hours</t>
  </si>
  <si>
    <t>time used per month</t>
  </si>
  <si>
    <t>energy per day</t>
  </si>
  <si>
    <t>energy per month</t>
  </si>
  <si>
    <t>Energy</t>
  </si>
  <si>
    <t>energy for 2 lights</t>
  </si>
  <si>
    <t>hours</t>
  </si>
  <si>
    <t>kwh per day</t>
  </si>
  <si>
    <t>per month</t>
  </si>
  <si>
    <t>kwh per month</t>
  </si>
  <si>
    <t>0.84 kwh per month *2 bulbs</t>
  </si>
  <si>
    <t>wires 10m2</t>
  </si>
  <si>
    <t>5 LED lights</t>
  </si>
  <si>
    <t>3 switches</t>
  </si>
  <si>
    <t>10 JDS</t>
  </si>
  <si>
    <t xml:space="preserve">7.5 JDS </t>
  </si>
  <si>
    <t>1.5 JDS</t>
  </si>
  <si>
    <t>time per day</t>
  </si>
  <si>
    <t>time per month</t>
  </si>
  <si>
    <t>8 hours</t>
  </si>
  <si>
    <t>power</t>
  </si>
  <si>
    <t>kwh</t>
  </si>
  <si>
    <t>energy for 5 bulbs</t>
  </si>
  <si>
    <t>20w⇉</t>
  </si>
  <si>
    <t xml:space="preserve">0.02w </t>
  </si>
  <si>
    <t>2 hours</t>
  </si>
  <si>
    <t>energy for 1 lamp</t>
  </si>
  <si>
    <t>3 LEDS</t>
  </si>
  <si>
    <t>7JDS</t>
  </si>
  <si>
    <t>0.5JDS</t>
  </si>
  <si>
    <t>4.5JDS</t>
  </si>
  <si>
    <t>Total cost</t>
  </si>
  <si>
    <t>LED lights</t>
  </si>
  <si>
    <t>time</t>
  </si>
  <si>
    <t xml:space="preserve">energy for 3 LEDS </t>
  </si>
  <si>
    <t>total enegry</t>
  </si>
  <si>
    <t>3 hours per day</t>
  </si>
  <si>
    <t>per day</t>
  </si>
  <si>
    <t xml:space="preserve">total costs of the house </t>
  </si>
  <si>
    <t xml:space="preserve">bedroom </t>
  </si>
  <si>
    <t xml:space="preserve"> Total energy </t>
  </si>
  <si>
    <t>electical bill</t>
  </si>
  <si>
    <t>1 kwh</t>
  </si>
  <si>
    <t>fixed</t>
  </si>
  <si>
    <t>led lights</t>
  </si>
  <si>
    <t xml:space="preserve">total </t>
  </si>
  <si>
    <t>w</t>
  </si>
  <si>
    <t>max cost</t>
  </si>
  <si>
    <t xml:space="preserve">min cost </t>
  </si>
  <si>
    <t>average cost</t>
  </si>
  <si>
    <t>number of rooms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</si>
</sst>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202124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A8A4"/>
        <bgColor indexed="64"/>
      </patternFill>
    </fill>
    <fill>
      <patternFill patternType="solid">
        <fgColor rgb="FF00D6D1"/>
        <bgColor indexed="64"/>
      </patternFill>
    </fill>
    <fill>
      <patternFill patternType="solid">
        <fgColor rgb="FFFF66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8" borderId="0" xfId="0" applyFill="1"/>
    <xf numFmtId="0" fontId="0" fillId="4" borderId="2" xfId="0" applyFill="1" applyBorder="1"/>
    <xf numFmtId="0" fontId="0" fillId="4" borderId="5" xfId="0" applyFill="1" applyBorder="1"/>
    <xf numFmtId="0" fontId="0" fillId="3" borderId="6" xfId="0" applyFill="1" applyBorder="1"/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0" fillId="3" borderId="7" xfId="0" applyFill="1" applyBorder="1"/>
    <xf numFmtId="0" fontId="0" fillId="2" borderId="7" xfId="0" applyFill="1" applyBorder="1"/>
    <xf numFmtId="0" fontId="0" fillId="3" borderId="14" xfId="0" applyFill="1" applyBorder="1"/>
    <xf numFmtId="0" fontId="0" fillId="2" borderId="15" xfId="0" applyFill="1" applyBorder="1"/>
    <xf numFmtId="0" fontId="0" fillId="3" borderId="9" xfId="0" applyFill="1" applyBorder="1"/>
    <xf numFmtId="0" fontId="0" fillId="2" borderId="16" xfId="0" applyFill="1" applyBorder="1"/>
    <xf numFmtId="0" fontId="0" fillId="4" borderId="17" xfId="0" applyFill="1" applyBorder="1"/>
    <xf numFmtId="0" fontId="0" fillId="3" borderId="19" xfId="0" applyFill="1" applyBorder="1"/>
    <xf numFmtId="0" fontId="0" fillId="2" borderId="7" xfId="0" applyFill="1" applyBorder="1" applyAlignment="1">
      <alignment horizontal="right"/>
    </xf>
    <xf numFmtId="0" fontId="0" fillId="2" borderId="20" xfId="0" applyFill="1" applyBorder="1"/>
    <xf numFmtId="0" fontId="0" fillId="3" borderId="20" xfId="0" applyFill="1" applyBorder="1"/>
    <xf numFmtId="0" fontId="0" fillId="5" borderId="21" xfId="0" applyFill="1" applyBorder="1"/>
    <xf numFmtId="0" fontId="0" fillId="6" borderId="22" xfId="0" applyFill="1" applyBorder="1"/>
    <xf numFmtId="0" fontId="0" fillId="5" borderId="18" xfId="0" applyFill="1" applyBorder="1"/>
    <xf numFmtId="0" fontId="0" fillId="0" borderId="23" xfId="0" applyBorder="1"/>
    <xf numFmtId="0" fontId="0" fillId="0" borderId="21" xfId="0" applyBorder="1"/>
    <xf numFmtId="0" fontId="0" fillId="6" borderId="24" xfId="0" applyFill="1" applyBorder="1"/>
    <xf numFmtId="0" fontId="0" fillId="5" borderId="7" xfId="0" applyFill="1" applyBorder="1"/>
    <xf numFmtId="0" fontId="0" fillId="0" borderId="24" xfId="0" applyBorder="1"/>
    <xf numFmtId="0" fontId="0" fillId="8" borderId="8" xfId="0" applyFill="1" applyBorder="1"/>
    <xf numFmtId="0" fontId="0" fillId="8" borderId="1" xfId="0" applyFill="1" applyBorder="1"/>
    <xf numFmtId="0" fontId="0" fillId="8" borderId="9" xfId="0" applyFill="1" applyBorder="1"/>
    <xf numFmtId="0" fontId="0" fillId="8" borderId="18" xfId="0" applyFill="1" applyBorder="1"/>
    <xf numFmtId="0" fontId="0" fillId="8" borderId="7" xfId="0" applyFill="1" applyBorder="1"/>
    <xf numFmtId="0" fontId="0" fillId="4" borderId="25" xfId="0" applyFill="1" applyBorder="1"/>
    <xf numFmtId="0" fontId="1" fillId="9" borderId="0" xfId="0" applyFont="1" applyFill="1"/>
    <xf numFmtId="0" fontId="0" fillId="10" borderId="0" xfId="0" applyFill="1"/>
    <xf numFmtId="0" fontId="1" fillId="9" borderId="1" xfId="0" applyFont="1" applyFill="1" applyBorder="1"/>
    <xf numFmtId="0" fontId="0" fillId="10" borderId="9" xfId="0" applyFill="1" applyBorder="1"/>
    <xf numFmtId="0" fontId="1" fillId="9" borderId="21" xfId="0" applyFont="1" applyFill="1" applyBorder="1"/>
    <xf numFmtId="0" fontId="0" fillId="10" borderId="7" xfId="0" applyFill="1" applyBorder="1"/>
    <xf numFmtId="0" fontId="0" fillId="10" borderId="12" xfId="0" applyFill="1" applyBorder="1"/>
    <xf numFmtId="0" fontId="0" fillId="10" borderId="10" xfId="0" applyFill="1" applyBorder="1"/>
    <xf numFmtId="0" fontId="0" fillId="10" borderId="26" xfId="0" applyFill="1" applyBorder="1"/>
    <xf numFmtId="0" fontId="0" fillId="0" borderId="26" xfId="0" applyBorder="1"/>
    <xf numFmtId="0" fontId="0" fillId="11" borderId="1" xfId="0" applyFill="1" applyBorder="1"/>
    <xf numFmtId="0" fontId="0" fillId="11" borderId="21" xfId="0" applyFill="1" applyBorder="1"/>
    <xf numFmtId="0" fontId="0" fillId="11" borderId="11" xfId="0" applyFill="1" applyBorder="1"/>
    <xf numFmtId="0" fontId="0" fillId="11" borderId="18" xfId="0" applyFill="1" applyBorder="1"/>
    <xf numFmtId="0" fontId="0" fillId="11" borderId="8" xfId="0" applyFill="1" applyBorder="1"/>
    <xf numFmtId="0" fontId="0" fillId="12" borderId="22" xfId="0" applyFill="1" applyBorder="1"/>
    <xf numFmtId="0" fontId="0" fillId="12" borderId="1" xfId="0" applyFill="1" applyBorder="1"/>
    <xf numFmtId="0" fontId="0" fillId="12" borderId="13" xfId="0" applyFill="1" applyBorder="1"/>
    <xf numFmtId="0" fontId="0" fillId="13" borderId="8" xfId="0" applyFill="1" applyBorder="1"/>
    <xf numFmtId="0" fontId="0" fillId="13" borderId="24" xfId="0" applyFill="1" applyBorder="1"/>
    <xf numFmtId="0" fontId="0" fillId="13" borderId="9" xfId="0" applyFill="1" applyBorder="1"/>
    <xf numFmtId="0" fontId="0" fillId="13" borderId="18" xfId="0" applyFill="1" applyBorder="1"/>
    <xf numFmtId="0" fontId="0" fillId="14" borderId="23" xfId="0" applyFill="1" applyBorder="1"/>
    <xf numFmtId="0" fontId="0" fillId="14" borderId="9" xfId="0" applyFill="1" applyBorder="1"/>
    <xf numFmtId="0" fontId="0" fillId="14" borderId="13" xfId="0" applyFill="1" applyBorder="1"/>
    <xf numFmtId="0" fontId="0" fillId="14" borderId="18" xfId="0" applyFill="1" applyBorder="1"/>
    <xf numFmtId="0" fontId="0" fillId="14" borderId="22" xfId="0" applyFill="1" applyBorder="1"/>
    <xf numFmtId="0" fontId="0" fillId="14" borderId="7" xfId="0" applyFill="1" applyBorder="1"/>
    <xf numFmtId="0" fontId="0" fillId="14" borderId="12" xfId="0" applyFill="1" applyBorder="1"/>
    <xf numFmtId="0" fontId="0" fillId="16" borderId="27" xfId="0" applyFill="1" applyBorder="1"/>
    <xf numFmtId="0" fontId="2" fillId="16" borderId="2" xfId="0" applyFont="1" applyFill="1" applyBorder="1"/>
    <xf numFmtId="0" fontId="0" fillId="16" borderId="32" xfId="0" applyFill="1" applyBorder="1"/>
    <xf numFmtId="0" fontId="0" fillId="16" borderId="7" xfId="0" applyFill="1" applyBorder="1"/>
    <xf numFmtId="0" fontId="0" fillId="12" borderId="10" xfId="0" applyFill="1" applyBorder="1" applyAlignment="1">
      <alignment horizontal="left"/>
    </xf>
    <xf numFmtId="0" fontId="0" fillId="12" borderId="10" xfId="0" applyFill="1" applyBorder="1"/>
    <xf numFmtId="0" fontId="0" fillId="12" borderId="21" xfId="0" applyFill="1" applyBorder="1"/>
    <xf numFmtId="0" fontId="0" fillId="12" borderId="7" xfId="0" applyFill="1" applyBorder="1"/>
    <xf numFmtId="0" fontId="0" fillId="16" borderId="19" xfId="0" applyFill="1" applyBorder="1"/>
    <xf numFmtId="0" fontId="0" fillId="16" borderId="31" xfId="0" applyFill="1" applyBorder="1"/>
    <xf numFmtId="0" fontId="0" fillId="16" borderId="28" xfId="0" applyFill="1" applyBorder="1"/>
    <xf numFmtId="0" fontId="0" fillId="16" borderId="29" xfId="0" applyFill="1" applyBorder="1"/>
    <xf numFmtId="0" fontId="0" fillId="16" borderId="30" xfId="0" applyFill="1" applyBorder="1"/>
    <xf numFmtId="0" fontId="0" fillId="17" borderId="9" xfId="0" applyFill="1" applyBorder="1"/>
    <xf numFmtId="0" fontId="0" fillId="17" borderId="7" xfId="0" applyFill="1" applyBorder="1"/>
    <xf numFmtId="0" fontId="0" fillId="17" borderId="0" xfId="0" applyFill="1"/>
    <xf numFmtId="0" fontId="0" fillId="17" borderId="8" xfId="0" applyFill="1" applyBorder="1"/>
    <xf numFmtId="0" fontId="0" fillId="17" borderId="26" xfId="0" applyFill="1" applyBorder="1"/>
    <xf numFmtId="0" fontId="0" fillId="17" borderId="13" xfId="0" applyFill="1" applyBorder="1"/>
    <xf numFmtId="0" fontId="0" fillId="17" borderId="24" xfId="0" applyFill="1" applyBorder="1"/>
    <xf numFmtId="0" fontId="0" fillId="17" borderId="1" xfId="0" applyFill="1" applyBorder="1"/>
    <xf numFmtId="0" fontId="0" fillId="15" borderId="7" xfId="0" applyFill="1" applyBorder="1"/>
    <xf numFmtId="0" fontId="0" fillId="19" borderId="7" xfId="0" applyFill="1" applyBorder="1"/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15" borderId="13" xfId="0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0" fillId="18" borderId="13" xfId="0" applyFill="1" applyBorder="1" applyAlignment="1">
      <alignment horizontal="center"/>
    </xf>
    <xf numFmtId="0" fontId="0" fillId="15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FF99FF"/>
      <color rgb="FFFF66FF"/>
      <color rgb="FF00D6D1"/>
      <color rgb="FF00A8A4"/>
      <color rgb="FFCCECFF"/>
      <color rgb="FFFFFFCC"/>
      <color rgb="FF66CCFF"/>
      <color rgb="FF66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D6E5A-7EC8-44ED-9F26-085EBF3C9EB6}">
  <dimension ref="A1:J15"/>
  <sheetViews>
    <sheetView topLeftCell="A4" zoomScale="190" zoomScaleNormal="190" workbookViewId="0">
      <selection activeCell="D17" sqref="D17"/>
    </sheetView>
  </sheetViews>
  <sheetFormatPr baseColWidth="10" defaultColWidth="8.83203125" defaultRowHeight="15" x14ac:dyDescent="0.2"/>
  <cols>
    <col min="1" max="1" width="21.1640625" bestFit="1" customWidth="1"/>
    <col min="2" max="2" width="25.1640625" bestFit="1" customWidth="1"/>
    <col min="3" max="3" width="13" bestFit="1" customWidth="1"/>
    <col min="4" max="4" width="13.5" bestFit="1" customWidth="1"/>
    <col min="5" max="5" width="12.33203125" customWidth="1"/>
    <col min="6" max="6" width="14.5" customWidth="1"/>
    <col min="7" max="7" width="12.6640625" customWidth="1"/>
    <col min="8" max="8" width="10.5" bestFit="1" customWidth="1"/>
    <col min="9" max="9" width="7.6640625" bestFit="1" customWidth="1"/>
  </cols>
  <sheetData>
    <row r="1" spans="1:10" x14ac:dyDescent="0.2">
      <c r="A1" s="5" t="s">
        <v>0</v>
      </c>
      <c r="B1" s="15"/>
      <c r="C1" s="4"/>
      <c r="D1" s="33"/>
      <c r="G1" s="21" t="s">
        <v>14</v>
      </c>
      <c r="H1" s="25" t="s">
        <v>15</v>
      </c>
      <c r="I1" s="25" t="s">
        <v>16</v>
      </c>
      <c r="J1" s="27"/>
    </row>
    <row r="2" spans="1:10" x14ac:dyDescent="0.2">
      <c r="A2" s="9" t="s">
        <v>1</v>
      </c>
      <c r="B2" s="10" t="s">
        <v>5</v>
      </c>
      <c r="C2" s="9" t="s">
        <v>6</v>
      </c>
      <c r="D2" s="1" t="s">
        <v>7</v>
      </c>
      <c r="G2" s="22" t="s">
        <v>17</v>
      </c>
      <c r="H2" s="26" t="s">
        <v>18</v>
      </c>
      <c r="I2" s="26" t="s">
        <v>19</v>
      </c>
    </row>
    <row r="3" spans="1:10" x14ac:dyDescent="0.2">
      <c r="A3" s="9" t="s">
        <v>2</v>
      </c>
      <c r="B3" s="10">
        <v>6</v>
      </c>
      <c r="C3" s="11">
        <v>1</v>
      </c>
      <c r="D3" s="14">
        <f>B3*C3</f>
        <v>6</v>
      </c>
      <c r="F3" s="23"/>
      <c r="G3" s="20" t="s">
        <v>8</v>
      </c>
      <c r="H3" s="22">
        <f>SUM(D3:D5)</f>
        <v>9.5</v>
      </c>
      <c r="I3" s="26" t="s">
        <v>20</v>
      </c>
    </row>
    <row r="4" spans="1:10" x14ac:dyDescent="0.2">
      <c r="A4" s="16" t="s">
        <v>3</v>
      </c>
      <c r="B4" s="10">
        <v>2</v>
      </c>
      <c r="C4" s="13">
        <v>1.5</v>
      </c>
      <c r="D4" s="12">
        <f t="shared" ref="D4:D5" si="0">B4*C4</f>
        <v>3</v>
      </c>
      <c r="G4" s="24"/>
      <c r="H4" s="24"/>
    </row>
    <row r="5" spans="1:10" x14ac:dyDescent="0.2">
      <c r="A5" s="7" t="s">
        <v>4</v>
      </c>
      <c r="B5" s="17">
        <v>1</v>
      </c>
      <c r="C5" s="8">
        <v>0.5</v>
      </c>
      <c r="D5" s="10">
        <f t="shared" si="0"/>
        <v>0.5</v>
      </c>
    </row>
    <row r="6" spans="1:10" ht="16" thickBot="1" x14ac:dyDescent="0.25">
      <c r="A6" s="6"/>
      <c r="B6" s="18"/>
      <c r="C6" s="19" t="s">
        <v>8</v>
      </c>
      <c r="D6" s="2">
        <f>SUM(D3:D5)</f>
        <v>9.5</v>
      </c>
    </row>
    <row r="7" spans="1:10" x14ac:dyDescent="0.2">
      <c r="D7" t="s">
        <v>12</v>
      </c>
    </row>
    <row r="10" spans="1:10" x14ac:dyDescent="0.2">
      <c r="A10" s="86" t="s">
        <v>21</v>
      </c>
      <c r="B10" s="86"/>
      <c r="C10" s="86"/>
      <c r="D10" s="86"/>
      <c r="E10" s="87"/>
    </row>
    <row r="11" spans="1:10" x14ac:dyDescent="0.2">
      <c r="A11" s="30" t="s">
        <v>22</v>
      </c>
      <c r="B11" s="32" t="s">
        <v>23</v>
      </c>
      <c r="C11" s="32"/>
      <c r="D11" s="28"/>
      <c r="E11" s="32"/>
    </row>
    <row r="12" spans="1:10" x14ac:dyDescent="0.2">
      <c r="A12" s="30" t="s">
        <v>24</v>
      </c>
      <c r="B12" s="32" t="s">
        <v>25</v>
      </c>
      <c r="C12" s="32"/>
      <c r="D12" s="32"/>
      <c r="E12" s="32"/>
    </row>
    <row r="13" spans="1:10" x14ac:dyDescent="0.2">
      <c r="A13" s="30" t="s">
        <v>26</v>
      </c>
      <c r="B13" s="31">
        <f>5*30</f>
        <v>150</v>
      </c>
      <c r="C13" s="32" t="s">
        <v>31</v>
      </c>
      <c r="D13" s="32"/>
      <c r="E13" s="32"/>
    </row>
    <row r="14" spans="1:10" x14ac:dyDescent="0.2">
      <c r="A14" s="30" t="s">
        <v>29</v>
      </c>
      <c r="B14" s="31">
        <v>2.8000000000000001E-2</v>
      </c>
      <c r="C14" s="32" t="s">
        <v>32</v>
      </c>
      <c r="D14" s="3" t="s">
        <v>34</v>
      </c>
      <c r="E14" s="32">
        <f>B14*30</f>
        <v>0.84</v>
      </c>
    </row>
    <row r="15" spans="1:10" x14ac:dyDescent="0.2">
      <c r="A15" s="30" t="s">
        <v>30</v>
      </c>
      <c r="B15" s="29" t="s">
        <v>35</v>
      </c>
      <c r="C15" s="31">
        <f>E14*30</f>
        <v>25.2</v>
      </c>
      <c r="D15" s="32" t="s">
        <v>34</v>
      </c>
      <c r="E15" s="32"/>
    </row>
  </sheetData>
  <mergeCells count="1">
    <mergeCell ref="A10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06DE8-7D6A-4408-8E82-2289810DD852}">
  <dimension ref="A1:I15"/>
  <sheetViews>
    <sheetView topLeftCell="A5" zoomScale="190" zoomScaleNormal="190" workbookViewId="0">
      <selection activeCell="C19" sqref="C19"/>
    </sheetView>
  </sheetViews>
  <sheetFormatPr baseColWidth="10" defaultColWidth="8.83203125" defaultRowHeight="15" x14ac:dyDescent="0.2"/>
  <cols>
    <col min="1" max="1" width="15.6640625" bestFit="1" customWidth="1"/>
    <col min="2" max="2" width="12.33203125" customWidth="1"/>
    <col min="3" max="3" width="13.5" bestFit="1" customWidth="1"/>
    <col min="5" max="5" width="12.1640625" customWidth="1"/>
    <col min="6" max="6" width="14.83203125" customWidth="1"/>
    <col min="7" max="7" width="10.5" bestFit="1" customWidth="1"/>
    <col min="8" max="8" width="9.5" bestFit="1" customWidth="1"/>
  </cols>
  <sheetData>
    <row r="1" spans="1:9" x14ac:dyDescent="0.2">
      <c r="A1" s="36" t="s">
        <v>9</v>
      </c>
      <c r="B1" s="38"/>
      <c r="C1" s="34"/>
      <c r="D1" s="36"/>
      <c r="E1" s="27"/>
      <c r="F1" s="49" t="s">
        <v>36</v>
      </c>
      <c r="G1" s="50" t="s">
        <v>37</v>
      </c>
      <c r="H1" s="51" t="s">
        <v>38</v>
      </c>
    </row>
    <row r="2" spans="1:9" x14ac:dyDescent="0.2">
      <c r="A2" s="37" t="s">
        <v>1</v>
      </c>
      <c r="B2" s="39" t="s">
        <v>5</v>
      </c>
      <c r="C2" s="39" t="s">
        <v>6</v>
      </c>
      <c r="D2" s="42" t="s">
        <v>7</v>
      </c>
      <c r="E2" s="43"/>
      <c r="F2" s="45" t="s">
        <v>39</v>
      </c>
      <c r="G2" s="44" t="s">
        <v>40</v>
      </c>
      <c r="H2" s="46" t="s">
        <v>41</v>
      </c>
    </row>
    <row r="3" spans="1:9" x14ac:dyDescent="0.2">
      <c r="A3" s="37" t="s">
        <v>2</v>
      </c>
      <c r="B3" s="41">
        <v>10</v>
      </c>
      <c r="C3" s="39">
        <v>1</v>
      </c>
      <c r="D3" s="39">
        <f>B3*C3</f>
        <v>10</v>
      </c>
      <c r="F3" s="47" t="s">
        <v>8</v>
      </c>
      <c r="G3" s="48">
        <f>SUM(D3:D5)</f>
        <v>19</v>
      </c>
      <c r="H3" s="44"/>
      <c r="I3" s="27"/>
    </row>
    <row r="4" spans="1:9" x14ac:dyDescent="0.2">
      <c r="A4" s="37" t="s">
        <v>3</v>
      </c>
      <c r="B4" s="39">
        <v>5</v>
      </c>
      <c r="C4" s="39">
        <v>1.5</v>
      </c>
      <c r="D4" s="39">
        <f t="shared" ref="D4:D5" si="0">B4*C4</f>
        <v>7.5</v>
      </c>
      <c r="E4" s="27"/>
    </row>
    <row r="5" spans="1:9" x14ac:dyDescent="0.2">
      <c r="A5" s="37" t="s">
        <v>4</v>
      </c>
      <c r="B5" s="39">
        <v>3</v>
      </c>
      <c r="C5" s="35">
        <v>0.5</v>
      </c>
      <c r="D5" s="39">
        <f t="shared" si="0"/>
        <v>1.5</v>
      </c>
    </row>
    <row r="6" spans="1:9" x14ac:dyDescent="0.2">
      <c r="A6" s="37"/>
      <c r="B6" s="39"/>
      <c r="C6" s="39" t="s">
        <v>8</v>
      </c>
      <c r="D6" s="40">
        <f>SUM(D3:D5)</f>
        <v>19</v>
      </c>
      <c r="E6" s="27"/>
    </row>
    <row r="10" spans="1:9" x14ac:dyDescent="0.2">
      <c r="A10" s="54" t="s">
        <v>42</v>
      </c>
      <c r="B10" s="55" t="s">
        <v>44</v>
      </c>
      <c r="C10" s="54"/>
    </row>
    <row r="11" spans="1:9" x14ac:dyDescent="0.2">
      <c r="A11" s="52" t="s">
        <v>43</v>
      </c>
      <c r="B11" s="53">
        <f>8*30</f>
        <v>240</v>
      </c>
      <c r="C11" s="54" t="s">
        <v>31</v>
      </c>
    </row>
    <row r="12" spans="1:9" x14ac:dyDescent="0.2">
      <c r="A12" s="54" t="s">
        <v>45</v>
      </c>
      <c r="B12" s="55" t="s">
        <v>23</v>
      </c>
      <c r="C12" s="52"/>
      <c r="D12" s="27"/>
    </row>
    <row r="13" spans="1:9" x14ac:dyDescent="0.2">
      <c r="A13" s="54" t="s">
        <v>27</v>
      </c>
      <c r="B13" s="55">
        <f>0.014*8</f>
        <v>0.112</v>
      </c>
      <c r="C13" s="54" t="s">
        <v>46</v>
      </c>
    </row>
    <row r="14" spans="1:9" x14ac:dyDescent="0.2">
      <c r="A14" s="54" t="s">
        <v>28</v>
      </c>
      <c r="B14" s="55">
        <f>B13*30</f>
        <v>3.36</v>
      </c>
      <c r="C14" s="54" t="s">
        <v>34</v>
      </c>
    </row>
    <row r="15" spans="1:9" x14ac:dyDescent="0.2">
      <c r="A15" s="52" t="s">
        <v>47</v>
      </c>
      <c r="B15" s="55">
        <f>B14*5</f>
        <v>16.8</v>
      </c>
      <c r="C15" s="54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CF089-13F2-41D6-A523-98BEF798095B}">
  <dimension ref="A1:I8"/>
  <sheetViews>
    <sheetView zoomScale="190" zoomScaleNormal="190" workbookViewId="0">
      <selection activeCell="H1" sqref="H1"/>
    </sheetView>
  </sheetViews>
  <sheetFormatPr baseColWidth="10" defaultColWidth="8.83203125" defaultRowHeight="15" x14ac:dyDescent="0.2"/>
  <cols>
    <col min="1" max="1" width="13.5" customWidth="1"/>
    <col min="5" max="5" width="12.1640625" customWidth="1"/>
    <col min="6" max="6" width="18.33203125" bestFit="1" customWidth="1"/>
    <col min="8" max="8" width="13.5" bestFit="1" customWidth="1"/>
  </cols>
  <sheetData>
    <row r="1" spans="1:9" ht="16" x14ac:dyDescent="0.2">
      <c r="A1" s="88" t="s">
        <v>10</v>
      </c>
      <c r="B1" s="88"/>
      <c r="C1" s="88"/>
      <c r="D1" s="89"/>
      <c r="F1" s="63" t="s">
        <v>45</v>
      </c>
      <c r="G1" s="64" t="s">
        <v>48</v>
      </c>
      <c r="H1" s="65" t="s">
        <v>49</v>
      </c>
    </row>
    <row r="2" spans="1:9" x14ac:dyDescent="0.2">
      <c r="A2" s="57" t="s">
        <v>1</v>
      </c>
      <c r="B2" s="59" t="s">
        <v>5</v>
      </c>
      <c r="C2" s="61" t="s">
        <v>6</v>
      </c>
      <c r="D2" s="61" t="s">
        <v>7</v>
      </c>
      <c r="F2" s="71" t="s">
        <v>24</v>
      </c>
      <c r="G2" s="66" t="s">
        <v>50</v>
      </c>
      <c r="H2" s="72"/>
    </row>
    <row r="3" spans="1:9" ht="16" thickBot="1" x14ac:dyDescent="0.25">
      <c r="A3" s="57" t="s">
        <v>2</v>
      </c>
      <c r="B3" s="61">
        <v>3</v>
      </c>
      <c r="C3" s="60">
        <v>1</v>
      </c>
      <c r="D3" s="62">
        <f>B3*C3</f>
        <v>3</v>
      </c>
      <c r="F3" s="73" t="s">
        <v>26</v>
      </c>
      <c r="G3" s="74">
        <f>2*30</f>
        <v>60</v>
      </c>
      <c r="H3" s="75"/>
    </row>
    <row r="4" spans="1:9" x14ac:dyDescent="0.2">
      <c r="A4" s="56" t="s">
        <v>3</v>
      </c>
      <c r="B4" s="61">
        <v>1</v>
      </c>
      <c r="C4" s="60">
        <v>1.5</v>
      </c>
      <c r="D4" s="62">
        <f t="shared" ref="D4:D5" si="0">B4*C4</f>
        <v>1.5</v>
      </c>
    </row>
    <row r="5" spans="1:9" x14ac:dyDescent="0.2">
      <c r="A5" s="57" t="s">
        <v>4</v>
      </c>
      <c r="B5" s="61">
        <v>1</v>
      </c>
      <c r="C5" s="60">
        <v>0.5</v>
      </c>
      <c r="D5" s="62">
        <f t="shared" si="0"/>
        <v>0.5</v>
      </c>
      <c r="F5" s="67" t="s">
        <v>13</v>
      </c>
      <c r="G5" s="68">
        <f>SUM(0.02*1)</f>
        <v>0.02</v>
      </c>
      <c r="H5" s="69" t="s">
        <v>46</v>
      </c>
      <c r="I5" s="27"/>
    </row>
    <row r="6" spans="1:9" x14ac:dyDescent="0.2">
      <c r="A6" s="58"/>
      <c r="B6" s="61"/>
      <c r="C6" s="60" t="s">
        <v>8</v>
      </c>
      <c r="D6" s="62">
        <f>SUM(D3:D5)</f>
        <v>5</v>
      </c>
      <c r="F6" s="68" t="s">
        <v>51</v>
      </c>
      <c r="G6" s="68">
        <f>SUM(G5*1)</f>
        <v>0.02</v>
      </c>
      <c r="H6" s="70" t="s">
        <v>46</v>
      </c>
    </row>
    <row r="7" spans="1:9" x14ac:dyDescent="0.2">
      <c r="F7" s="70" t="s">
        <v>28</v>
      </c>
      <c r="G7" s="70">
        <f>G6*30</f>
        <v>0.6</v>
      </c>
      <c r="H7" s="70" t="s">
        <v>34</v>
      </c>
      <c r="I7" s="27"/>
    </row>
    <row r="8" spans="1:9" x14ac:dyDescent="0.2">
      <c r="G8" s="24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58982-3D51-4A1A-AF18-7E6F5967A00A}">
  <dimension ref="A1:H16"/>
  <sheetViews>
    <sheetView topLeftCell="A4" zoomScale="190" zoomScaleNormal="190" workbookViewId="0">
      <selection activeCell="E10" sqref="E10"/>
    </sheetView>
  </sheetViews>
  <sheetFormatPr baseColWidth="10" defaultColWidth="8.83203125" defaultRowHeight="15" x14ac:dyDescent="0.2"/>
  <cols>
    <col min="1" max="1" width="15.6640625" bestFit="1" customWidth="1"/>
    <col min="2" max="2" width="13.83203125" bestFit="1" customWidth="1"/>
    <col min="3" max="3" width="10.33203125" bestFit="1" customWidth="1"/>
    <col min="5" max="5" width="12.33203125" customWidth="1"/>
    <col min="6" max="6" width="14.5" customWidth="1"/>
  </cols>
  <sheetData>
    <row r="1" spans="1:8" x14ac:dyDescent="0.2">
      <c r="A1" s="90" t="s">
        <v>11</v>
      </c>
      <c r="B1" s="90"/>
      <c r="C1" s="90"/>
      <c r="D1" s="91"/>
      <c r="F1" s="84" t="s">
        <v>14</v>
      </c>
      <c r="G1" s="84" t="s">
        <v>52</v>
      </c>
      <c r="H1" s="84" t="s">
        <v>16</v>
      </c>
    </row>
    <row r="2" spans="1:8" x14ac:dyDescent="0.2">
      <c r="A2" s="76" t="s">
        <v>1</v>
      </c>
      <c r="B2" s="77" t="s">
        <v>5</v>
      </c>
      <c r="C2" s="78" t="s">
        <v>6</v>
      </c>
      <c r="D2" s="77" t="s">
        <v>7</v>
      </c>
      <c r="E2" s="27"/>
      <c r="F2" s="84" t="s">
        <v>53</v>
      </c>
      <c r="G2" s="84" t="s">
        <v>55</v>
      </c>
      <c r="H2" s="84" t="s">
        <v>54</v>
      </c>
    </row>
    <row r="3" spans="1:8" x14ac:dyDescent="0.2">
      <c r="A3" s="79" t="s">
        <v>2</v>
      </c>
      <c r="B3" s="77">
        <v>7</v>
      </c>
      <c r="C3" s="77">
        <v>1</v>
      </c>
      <c r="D3" s="80">
        <f>B3*C3</f>
        <v>7</v>
      </c>
      <c r="E3" s="27"/>
      <c r="F3" s="84" t="s">
        <v>56</v>
      </c>
      <c r="G3" s="84">
        <f>SUM(D3:D5)</f>
        <v>12</v>
      </c>
      <c r="H3" s="84"/>
    </row>
    <row r="4" spans="1:8" x14ac:dyDescent="0.2">
      <c r="A4" s="81" t="s">
        <v>3</v>
      </c>
      <c r="B4" s="78">
        <v>3</v>
      </c>
      <c r="C4" s="77">
        <v>1.5</v>
      </c>
      <c r="D4" s="77">
        <f t="shared" ref="D4:D5" si="0">B4*C4</f>
        <v>4.5</v>
      </c>
      <c r="E4" s="27"/>
    </row>
    <row r="5" spans="1:8" x14ac:dyDescent="0.2">
      <c r="A5" s="79" t="s">
        <v>4</v>
      </c>
      <c r="B5" s="77">
        <v>1</v>
      </c>
      <c r="C5" s="82">
        <v>0.5</v>
      </c>
      <c r="D5" s="77">
        <f t="shared" si="0"/>
        <v>0.5</v>
      </c>
      <c r="E5" s="27"/>
    </row>
    <row r="6" spans="1:8" x14ac:dyDescent="0.2">
      <c r="A6" s="83"/>
      <c r="B6" s="77"/>
      <c r="C6" s="77" t="s">
        <v>8</v>
      </c>
      <c r="D6" s="77">
        <f>SUM(D3:D5)</f>
        <v>12</v>
      </c>
    </row>
    <row r="7" spans="1:8" x14ac:dyDescent="0.2">
      <c r="C7" s="24"/>
      <c r="D7" s="24"/>
    </row>
    <row r="9" spans="1:8" x14ac:dyDescent="0.2">
      <c r="A9" s="39" t="s">
        <v>57</v>
      </c>
      <c r="B9" s="39"/>
      <c r="C9" s="39"/>
    </row>
    <row r="10" spans="1:8" x14ac:dyDescent="0.2">
      <c r="A10" s="85" t="s">
        <v>58</v>
      </c>
      <c r="B10" s="85" t="s">
        <v>61</v>
      </c>
      <c r="C10" s="85"/>
    </row>
    <row r="11" spans="1:8" x14ac:dyDescent="0.2">
      <c r="A11" s="85" t="s">
        <v>45</v>
      </c>
      <c r="B11" s="85" t="s">
        <v>23</v>
      </c>
      <c r="C11" s="85"/>
    </row>
    <row r="12" spans="1:8" x14ac:dyDescent="0.2">
      <c r="A12" s="85" t="s">
        <v>13</v>
      </c>
      <c r="B12" s="85">
        <f>0.014*3</f>
        <v>4.2000000000000003E-2</v>
      </c>
      <c r="C12" s="85" t="s">
        <v>62</v>
      </c>
    </row>
    <row r="13" spans="1:8" x14ac:dyDescent="0.2">
      <c r="A13" s="85" t="s">
        <v>27</v>
      </c>
      <c r="B13" s="85">
        <f>B12*1</f>
        <v>4.2000000000000003E-2</v>
      </c>
      <c r="C13" s="85" t="s">
        <v>62</v>
      </c>
    </row>
    <row r="14" spans="1:8" x14ac:dyDescent="0.2">
      <c r="A14" s="85" t="s">
        <v>28</v>
      </c>
      <c r="B14" s="85">
        <f>B13*30</f>
        <v>1.26</v>
      </c>
      <c r="C14" s="85" t="s">
        <v>33</v>
      </c>
    </row>
    <row r="15" spans="1:8" x14ac:dyDescent="0.2">
      <c r="A15" s="85" t="s">
        <v>59</v>
      </c>
      <c r="B15" s="85">
        <f>B14*3</f>
        <v>3.7800000000000002</v>
      </c>
      <c r="C15" s="85" t="s">
        <v>33</v>
      </c>
    </row>
    <row r="16" spans="1:8" x14ac:dyDescent="0.2">
      <c r="A16" s="85" t="s">
        <v>60</v>
      </c>
      <c r="B16" s="85">
        <f>B15*1</f>
        <v>3.7800000000000002</v>
      </c>
      <c r="C16" s="85"/>
    </row>
  </sheetData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E3260-C56A-4E5C-BFF1-AB6AA65F4B4B}">
  <dimension ref="A1:J18"/>
  <sheetViews>
    <sheetView tabSelected="1" zoomScale="150" zoomScaleNormal="150" workbookViewId="0">
      <selection activeCell="G34" sqref="G34"/>
    </sheetView>
  </sheetViews>
  <sheetFormatPr baseColWidth="10" defaultColWidth="8.83203125" defaultRowHeight="15" x14ac:dyDescent="0.2"/>
  <cols>
    <col min="1" max="1" width="21.1640625" bestFit="1" customWidth="1"/>
    <col min="2" max="2" width="10.5" bestFit="1" customWidth="1"/>
    <col min="4" max="4" width="16.1640625" bestFit="1" customWidth="1"/>
    <col min="5" max="5" width="12.1640625" bestFit="1" customWidth="1"/>
    <col min="7" max="7" width="13.83203125" bestFit="1" customWidth="1"/>
  </cols>
  <sheetData>
    <row r="1" spans="1:10" x14ac:dyDescent="0.2">
      <c r="A1" s="84" t="s">
        <v>63</v>
      </c>
      <c r="B1" s="84"/>
      <c r="D1" s="84" t="s">
        <v>28</v>
      </c>
      <c r="E1" s="84"/>
      <c r="F1" s="84"/>
      <c r="G1" s="84"/>
    </row>
    <row r="2" spans="1:10" x14ac:dyDescent="0.2">
      <c r="A2" s="84" t="s">
        <v>64</v>
      </c>
      <c r="B2" s="84">
        <v>9.5</v>
      </c>
      <c r="D2" s="84" t="s">
        <v>28</v>
      </c>
      <c r="E2" s="84" t="s">
        <v>0</v>
      </c>
      <c r="F2" s="84">
        <v>25.2</v>
      </c>
      <c r="G2" s="84" t="s">
        <v>34</v>
      </c>
    </row>
    <row r="3" spans="1:10" x14ac:dyDescent="0.2">
      <c r="A3" s="84" t="s">
        <v>9</v>
      </c>
      <c r="B3" s="84">
        <v>19</v>
      </c>
      <c r="D3" s="84" t="s">
        <v>28</v>
      </c>
      <c r="E3" s="84" t="s">
        <v>9</v>
      </c>
      <c r="F3" s="84">
        <v>16.8</v>
      </c>
      <c r="G3" s="84" t="s">
        <v>34</v>
      </c>
    </row>
    <row r="4" spans="1:10" x14ac:dyDescent="0.2">
      <c r="A4" s="84" t="s">
        <v>10</v>
      </c>
      <c r="B4" s="84">
        <v>5</v>
      </c>
      <c r="D4" s="84" t="s">
        <v>28</v>
      </c>
      <c r="E4" s="84" t="s">
        <v>10</v>
      </c>
      <c r="F4" s="84">
        <v>0.6</v>
      </c>
      <c r="G4" s="84" t="s">
        <v>34</v>
      </c>
    </row>
    <row r="5" spans="1:10" x14ac:dyDescent="0.2">
      <c r="A5" s="84" t="s">
        <v>11</v>
      </c>
      <c r="B5" s="84">
        <v>12</v>
      </c>
      <c r="D5" s="84" t="s">
        <v>28</v>
      </c>
      <c r="E5" s="84" t="s">
        <v>11</v>
      </c>
      <c r="F5" s="84">
        <v>3.78</v>
      </c>
      <c r="G5" s="84" t="s">
        <v>34</v>
      </c>
    </row>
    <row r="6" spans="1:10" x14ac:dyDescent="0.2">
      <c r="A6" s="84" t="s">
        <v>63</v>
      </c>
      <c r="B6" s="84">
        <f>SUM(B2:B5)</f>
        <v>45.5</v>
      </c>
      <c r="D6" s="84"/>
      <c r="E6" s="84" t="s">
        <v>65</v>
      </c>
      <c r="F6" s="84">
        <f>SUM(F2:F5)</f>
        <v>46.38</v>
      </c>
      <c r="G6" s="84" t="s">
        <v>34</v>
      </c>
    </row>
    <row r="8" spans="1:10" x14ac:dyDescent="0.2">
      <c r="A8" s="84" t="s">
        <v>66</v>
      </c>
      <c r="B8" s="84">
        <f>SUM(B6,F6)</f>
        <v>91.88</v>
      </c>
      <c r="D8" s="84" t="s">
        <v>69</v>
      </c>
      <c r="E8" s="92" t="s">
        <v>58</v>
      </c>
      <c r="F8" s="92"/>
      <c r="G8" s="92" t="s">
        <v>45</v>
      </c>
      <c r="H8" s="92"/>
      <c r="I8" s="92" t="s">
        <v>13</v>
      </c>
      <c r="J8" s="92"/>
    </row>
    <row r="9" spans="1:10" x14ac:dyDescent="0.2">
      <c r="A9" s="84" t="s">
        <v>67</v>
      </c>
      <c r="B9" s="84">
        <v>0.12</v>
      </c>
      <c r="D9" s="84" t="s">
        <v>0</v>
      </c>
      <c r="E9" s="84">
        <v>5</v>
      </c>
      <c r="F9" s="84" t="s">
        <v>31</v>
      </c>
      <c r="G9" s="84">
        <v>14</v>
      </c>
      <c r="H9" s="84" t="s">
        <v>71</v>
      </c>
      <c r="I9" s="84">
        <v>0.84</v>
      </c>
      <c r="J9" s="84" t="s">
        <v>46</v>
      </c>
    </row>
    <row r="10" spans="1:10" x14ac:dyDescent="0.2">
      <c r="A10" s="84" t="s">
        <v>68</v>
      </c>
      <c r="B10" s="84">
        <v>5</v>
      </c>
      <c r="D10" s="84" t="s">
        <v>9</v>
      </c>
      <c r="E10" s="84">
        <v>8</v>
      </c>
      <c r="F10" s="84" t="s">
        <v>31</v>
      </c>
      <c r="G10" s="84">
        <v>14</v>
      </c>
      <c r="H10" s="84" t="s">
        <v>71</v>
      </c>
      <c r="I10" s="84">
        <v>3.36</v>
      </c>
      <c r="J10" s="84" t="s">
        <v>46</v>
      </c>
    </row>
    <row r="11" spans="1:10" x14ac:dyDescent="0.2">
      <c r="D11" s="84" t="s">
        <v>10</v>
      </c>
      <c r="E11" s="84">
        <v>2</v>
      </c>
      <c r="F11" s="84" t="s">
        <v>31</v>
      </c>
      <c r="G11" s="84">
        <v>0.02</v>
      </c>
      <c r="H11" s="84" t="s">
        <v>71</v>
      </c>
      <c r="I11" s="84">
        <v>0.02</v>
      </c>
      <c r="J11" s="84" t="s">
        <v>46</v>
      </c>
    </row>
    <row r="12" spans="1:10" x14ac:dyDescent="0.2">
      <c r="D12" s="84" t="s">
        <v>11</v>
      </c>
      <c r="E12" s="84">
        <v>3</v>
      </c>
      <c r="F12" s="84" t="s">
        <v>31</v>
      </c>
      <c r="G12" s="84">
        <v>14</v>
      </c>
      <c r="H12" s="84" t="s">
        <v>71</v>
      </c>
      <c r="I12" s="84">
        <v>1.26</v>
      </c>
      <c r="J12" s="84" t="s">
        <v>46</v>
      </c>
    </row>
    <row r="13" spans="1:10" x14ac:dyDescent="0.2">
      <c r="D13" s="84" t="s">
        <v>70</v>
      </c>
      <c r="E13" s="84">
        <f>SUM(E9:E12)</f>
        <v>18</v>
      </c>
      <c r="F13" s="84" t="s">
        <v>31</v>
      </c>
      <c r="G13" s="84">
        <f>SUM(G9:G12)</f>
        <v>42.019999999999996</v>
      </c>
      <c r="H13" s="84" t="s">
        <v>71</v>
      </c>
      <c r="I13" s="84">
        <f>SUM(I9:I12)</f>
        <v>5.4799999999999995</v>
      </c>
      <c r="J13" s="84" t="s">
        <v>46</v>
      </c>
    </row>
    <row r="15" spans="1:10" x14ac:dyDescent="0.2">
      <c r="A15" s="84" t="s">
        <v>72</v>
      </c>
      <c r="B15" s="84">
        <f>MAX(B2:B5)</f>
        <v>19</v>
      </c>
    </row>
    <row r="16" spans="1:10" x14ac:dyDescent="0.2">
      <c r="A16" s="84" t="s">
        <v>73</v>
      </c>
      <c r="B16" s="84">
        <f>MIN(B2:B5)</f>
        <v>5</v>
      </c>
    </row>
    <row r="17" spans="1:2" x14ac:dyDescent="0.2">
      <c r="A17" s="84" t="s">
        <v>74</v>
      </c>
      <c r="B17" s="84">
        <f>AVERAGE(B2:B5)</f>
        <v>11.375</v>
      </c>
    </row>
    <row r="18" spans="1:2" x14ac:dyDescent="0.2">
      <c r="A18" s="84" t="s">
        <v>75</v>
      </c>
      <c r="B18" s="84">
        <v>4</v>
      </c>
    </row>
  </sheetData>
  <mergeCells count="3">
    <mergeCell ref="E8:F8"/>
    <mergeCell ref="G8:H8"/>
    <mergeCell ref="I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bedroom</vt:lpstr>
      <vt:lpstr>living room</vt:lpstr>
      <vt:lpstr>bathroom</vt:lpstr>
      <vt:lpstr>kitchen</vt:lpstr>
      <vt:lpstr>important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Jana Haddad</cp:lastModifiedBy>
  <dcterms:created xsi:type="dcterms:W3CDTF">2023-05-17T17:51:06Z</dcterms:created>
  <dcterms:modified xsi:type="dcterms:W3CDTF">2023-05-20T20:48:49Z</dcterms:modified>
</cp:coreProperties>
</file>